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30" windowHeight="7560"/>
  </bookViews>
  <sheets>
    <sheet name="Feuil1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0" l="1"/>
  <c r="D32" i="10" l="1"/>
  <c r="D31" i="10"/>
  <c r="D30" i="10"/>
  <c r="F30" i="10" s="1"/>
  <c r="F31" i="10"/>
  <c r="C57" i="10"/>
  <c r="E33" i="10"/>
  <c r="F32" i="10"/>
  <c r="D27" i="10"/>
  <c r="D26" i="10"/>
  <c r="D25" i="10"/>
  <c r="D24" i="10"/>
  <c r="D23" i="10"/>
  <c r="D22" i="10"/>
  <c r="D21" i="10"/>
  <c r="D20" i="10"/>
  <c r="D19" i="10"/>
  <c r="D18" i="10"/>
  <c r="D17" i="10"/>
  <c r="F17" i="10" s="1"/>
  <c r="D16" i="10"/>
  <c r="F16" i="10"/>
  <c r="F27" i="10"/>
  <c r="F26" i="10"/>
  <c r="F25" i="10"/>
  <c r="F24" i="10"/>
  <c r="F23" i="10"/>
  <c r="F22" i="10"/>
  <c r="F21" i="10"/>
  <c r="F20" i="10"/>
  <c r="F19" i="10"/>
  <c r="F18" i="10"/>
  <c r="F33" i="10" l="1"/>
  <c r="C55" i="10" s="1"/>
  <c r="C59" i="10" s="1"/>
</calcChain>
</file>

<file path=xl/sharedStrings.xml><?xml version="1.0" encoding="utf-8"?>
<sst xmlns="http://schemas.openxmlformats.org/spreadsheetml/2006/main" count="38" uniqueCount="37">
  <si>
    <t>MAQUETTE CALCUL DE BUDGET Ecole ouverte - Année civile 2021</t>
  </si>
  <si>
    <t>Statut</t>
  </si>
  <si>
    <t xml:space="preserve">Session : </t>
  </si>
  <si>
    <t>TOTAL VACATIONS</t>
  </si>
  <si>
    <t>Désignation de la prestation</t>
  </si>
  <si>
    <t>Type de dépense * (1, 2)</t>
  </si>
  <si>
    <t>Fournisseur</t>
  </si>
  <si>
    <t>Montant</t>
  </si>
  <si>
    <t>TOTAL FONCTIONNEMENT :</t>
  </si>
  <si>
    <t xml:space="preserve">BUDGET TOTAL SESSION : </t>
  </si>
  <si>
    <t xml:space="preserve">Nom Ecole/Etablissement : </t>
  </si>
  <si>
    <t>Ville :</t>
  </si>
  <si>
    <t xml:space="preserve">Budget sollicité : </t>
  </si>
  <si>
    <t xml:space="preserve">Taux horaire chargé à utiliser pour un agent titulaire </t>
  </si>
  <si>
    <t>Taux horaire chargé à utiliser pour un agent non titulaire (AED, AESH, ….)</t>
  </si>
  <si>
    <t>Statut
(titulaire, non titulaire)</t>
  </si>
  <si>
    <t>Durée prévisionnelle de l'intervention (exprimée en nombre d'heures)</t>
  </si>
  <si>
    <t>Taux horaire chargé appliqué
(29,32€ ou 40,80€)</t>
  </si>
  <si>
    <t>Coût en €</t>
  </si>
  <si>
    <t>Coût de l'intervention en €</t>
  </si>
  <si>
    <t>BUDGET REMUNERATION (répartition des vacations)</t>
  </si>
  <si>
    <r>
      <t>BUDGET FONCTIONNEMENT</t>
    </r>
    <r>
      <rPr>
        <b/>
        <sz val="13"/>
        <color theme="1"/>
        <rFont val="Calibri"/>
        <family val="2"/>
        <scheme val="minor"/>
      </rPr>
      <t xml:space="preserve"> (détail dépenses)</t>
    </r>
  </si>
  <si>
    <t>Total budget vacation :</t>
  </si>
  <si>
    <t>Total budget fonctionnement :</t>
  </si>
  <si>
    <t>ENCADREMENT PEDAGOGIQUE/EDUCATIF DES ELEVES</t>
  </si>
  <si>
    <t>ORGANISATION DE LA SESSION</t>
  </si>
  <si>
    <t xml:space="preserve">Taux horaire chargé appliqué
29,32€ </t>
  </si>
  <si>
    <t>Nombre de vacations demandées</t>
  </si>
  <si>
    <t>Fonction de l'agent en charge de l'organisation de la session*</t>
  </si>
  <si>
    <t>* Ecole : directeur / enseignant
EPLE : chef d'établissement / référent EO</t>
  </si>
  <si>
    <t>* Type de dépenses : 
 1 - Transport, achat de petit matériel, restauration
 2 - Prestations externes (ex : billetterie, intervention d'une association/ d'un artiste...)</t>
  </si>
  <si>
    <t>Fonction de l'intervenant
(personnel de direction, enseignant, administratif, personnel d'éducation, infirmier, coordonnateur de réseau, agent territorial, intervenant extérieur…)</t>
  </si>
  <si>
    <t>Titulaire</t>
  </si>
  <si>
    <t>Non titulaire</t>
  </si>
  <si>
    <t>Bus</t>
  </si>
  <si>
    <t>Mariot</t>
  </si>
  <si>
    <t>directeur d'école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</si>
</sst>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/>
    <xf numFmtId="0" fontId="0" fillId="0" borderId="12" xfId="0" applyBorder="1"/>
    <xf numFmtId="0" fontId="1" fillId="2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4" fontId="2" fillId="0" borderId="10" xfId="1" applyFont="1" applyBorder="1" applyAlignment="1">
      <alignment horizontal="left" vertical="center" wrapText="1"/>
    </xf>
    <xf numFmtId="44" fontId="2" fillId="0" borderId="1" xfId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 vertical="center"/>
    </xf>
    <xf numFmtId="44" fontId="1" fillId="3" borderId="21" xfId="1" applyFont="1" applyFill="1" applyBorder="1"/>
    <xf numFmtId="0" fontId="3" fillId="0" borderId="0" xfId="0" applyFont="1"/>
    <xf numFmtId="0" fontId="0" fillId="0" borderId="0" xfId="0" applyBorder="1"/>
    <xf numFmtId="0" fontId="0" fillId="0" borderId="22" xfId="0" applyBorder="1"/>
    <xf numFmtId="0" fontId="1" fillId="2" borderId="9" xfId="0" applyFont="1" applyFill="1" applyBorder="1" applyAlignment="1">
      <alignment horizontal="center" vertical="center"/>
    </xf>
    <xf numFmtId="0" fontId="0" fillId="0" borderId="24" xfId="0" applyBorder="1"/>
    <xf numFmtId="0" fontId="1" fillId="0" borderId="0" xfId="0" applyFont="1" applyFill="1" applyBorder="1" applyAlignment="1">
      <alignment horizontal="right"/>
    </xf>
    <xf numFmtId="44" fontId="0" fillId="0" borderId="13" xfId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44" fontId="2" fillId="0" borderId="15" xfId="1" applyFont="1" applyBorder="1" applyAlignment="1">
      <alignment vertical="center"/>
    </xf>
    <xf numFmtId="44" fontId="0" fillId="0" borderId="16" xfId="1" applyFont="1" applyBorder="1" applyAlignment="1">
      <alignment vertical="center"/>
    </xf>
    <xf numFmtId="0" fontId="3" fillId="0" borderId="0" xfId="0" applyFont="1" applyAlignment="1">
      <alignment horizontal="left"/>
    </xf>
    <xf numFmtId="8" fontId="1" fillId="0" borderId="0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44" fontId="0" fillId="0" borderId="29" xfId="1" applyFont="1" applyBorder="1"/>
    <xf numFmtId="44" fontId="0" fillId="0" borderId="30" xfId="1" applyFont="1" applyBorder="1"/>
    <xf numFmtId="44" fontId="0" fillId="0" borderId="31" xfId="1" applyFont="1" applyBorder="1"/>
    <xf numFmtId="0" fontId="0" fillId="0" borderId="24" xfId="0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44" fontId="2" fillId="0" borderId="25" xfId="1" applyFont="1" applyBorder="1" applyAlignment="1">
      <alignment vertical="center"/>
    </xf>
    <xf numFmtId="2" fontId="0" fillId="0" borderId="25" xfId="0" applyNumberFormat="1" applyBorder="1" applyAlignment="1">
      <alignment horizontal="center" vertical="center"/>
    </xf>
    <xf numFmtId="44" fontId="0" fillId="0" borderId="26" xfId="1" applyFont="1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44" fontId="0" fillId="0" borderId="23" xfId="1" applyFont="1" applyBorder="1" applyAlignment="1">
      <alignment vertical="center"/>
    </xf>
    <xf numFmtId="0" fontId="0" fillId="0" borderId="32" xfId="0" applyBorder="1" applyAlignment="1">
      <alignment vertical="center"/>
    </xf>
    <xf numFmtId="2" fontId="0" fillId="0" borderId="33" xfId="0" applyNumberFormat="1" applyBorder="1" applyAlignment="1">
      <alignment horizontal="center" vertical="center"/>
    </xf>
    <xf numFmtId="44" fontId="0" fillId="0" borderId="34" xfId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44" fontId="0" fillId="0" borderId="11" xfId="1" applyFont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0" fillId="0" borderId="2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44" fontId="9" fillId="0" borderId="0" xfId="1" applyFont="1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4" fontId="1" fillId="4" borderId="5" xfId="0" applyNumberFormat="1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44" fontId="1" fillId="4" borderId="6" xfId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/>
    <xf numFmtId="0" fontId="1" fillId="2" borderId="3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4" fontId="0" fillId="0" borderId="36" xfId="1" applyFont="1" applyBorder="1" applyAlignment="1"/>
    <xf numFmtId="0" fontId="0" fillId="0" borderId="37" xfId="0" applyBorder="1" applyAlignment="1"/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4" fontId="0" fillId="0" borderId="38" xfId="1" applyFont="1" applyBorder="1" applyAlignment="1"/>
    <xf numFmtId="0" fontId="0" fillId="0" borderId="30" xfId="0" applyBorder="1" applyAlignment="1"/>
    <xf numFmtId="44" fontId="0" fillId="0" borderId="39" xfId="1" applyFont="1" applyBorder="1" applyAlignment="1"/>
    <xf numFmtId="0" fontId="0" fillId="0" borderId="40" xfId="0" applyBorder="1" applyAlignment="1"/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0" borderId="4" xfId="0" applyBorder="1" applyAlignment="1"/>
    <xf numFmtId="0" fontId="0" fillId="0" borderId="5" xfId="0" applyBorder="1" applyAlignme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F5F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F59"/>
  <sheetViews>
    <sheetView tabSelected="1" zoomScaleNormal="100" workbookViewId="0">
      <selection activeCell="D61" sqref="D61"/>
    </sheetView>
  </sheetViews>
  <sheetFormatPr baseColWidth="10" defaultRowHeight="15" x14ac:dyDescent="0.25"/>
  <cols>
    <col min="1" max="1" width="5.42578125" customWidth="1"/>
    <col min="2" max="2" width="37.140625" customWidth="1"/>
    <col min="3" max="3" width="12.28515625" style="1" customWidth="1"/>
    <col min="4" max="4" width="15.28515625" bestFit="1" customWidth="1"/>
    <col min="5" max="5" width="21.140625" customWidth="1"/>
    <col min="6" max="6" width="13" customWidth="1"/>
  </cols>
  <sheetData>
    <row r="1" spans="2:6" s="1" customFormat="1" x14ac:dyDescent="0.25"/>
    <row r="2" spans="2:6" s="1" customFormat="1" ht="15.75" thickBot="1" x14ac:dyDescent="0.3"/>
    <row r="3" spans="2:6" ht="23.25" thickBot="1" x14ac:dyDescent="0.4">
      <c r="B3" s="73" t="s">
        <v>0</v>
      </c>
      <c r="C3" s="74"/>
      <c r="D3" s="74"/>
      <c r="E3" s="74"/>
      <c r="F3" s="75"/>
    </row>
    <row r="4" spans="2:6" ht="12.6" customHeight="1" x14ac:dyDescent="0.25"/>
    <row r="5" spans="2:6" s="1" customFormat="1" ht="12.6" customHeight="1" x14ac:dyDescent="0.25"/>
    <row r="6" spans="2:6" s="1" customFormat="1" ht="24" customHeight="1" x14ac:dyDescent="0.25">
      <c r="B6" s="26" t="s">
        <v>10</v>
      </c>
      <c r="E6" s="38" t="s">
        <v>11</v>
      </c>
    </row>
    <row r="7" spans="2:6" s="1" customFormat="1" ht="24" customHeight="1" x14ac:dyDescent="0.25">
      <c r="B7" s="26" t="s">
        <v>2</v>
      </c>
      <c r="C7" s="84"/>
      <c r="D7" s="84"/>
      <c r="E7" s="84"/>
      <c r="F7" s="84"/>
    </row>
    <row r="8" spans="2:6" s="1" customFormat="1" ht="24" customHeight="1" x14ac:dyDescent="0.25">
      <c r="B8" s="26" t="s">
        <v>12</v>
      </c>
      <c r="C8" s="84"/>
      <c r="D8" s="84"/>
      <c r="E8" s="84"/>
      <c r="F8" s="84"/>
    </row>
    <row r="9" spans="2:6" s="1" customFormat="1" ht="17.25" customHeight="1" x14ac:dyDescent="0.25">
      <c r="B9" s="26"/>
    </row>
    <row r="10" spans="2:6" ht="22.9" customHeight="1" x14ac:dyDescent="0.25">
      <c r="B10" s="79" t="s">
        <v>20</v>
      </c>
      <c r="C10" s="79"/>
      <c r="D10" s="79"/>
      <c r="E10" s="79"/>
      <c r="F10" s="79"/>
    </row>
    <row r="11" spans="2:6" s="1" customFormat="1" ht="22.9" customHeight="1" x14ac:dyDescent="0.25">
      <c r="B11" s="89" t="s">
        <v>13</v>
      </c>
      <c r="C11" s="90"/>
      <c r="D11" s="91"/>
      <c r="E11" s="91"/>
      <c r="F11" s="39">
        <v>29.32</v>
      </c>
    </row>
    <row r="12" spans="2:6" s="1" customFormat="1" ht="22.9" customHeight="1" x14ac:dyDescent="0.25">
      <c r="B12" s="89" t="s">
        <v>14</v>
      </c>
      <c r="C12" s="90"/>
      <c r="D12" s="91"/>
      <c r="E12" s="91"/>
      <c r="F12" s="39">
        <v>40.799999999999997</v>
      </c>
    </row>
    <row r="13" spans="2:6" s="1" customFormat="1" ht="22.9" customHeight="1" thickBot="1" x14ac:dyDescent="0.3">
      <c r="B13" s="5"/>
      <c r="C13" s="5"/>
      <c r="D13" s="5"/>
      <c r="E13" s="5"/>
      <c r="F13" s="5"/>
    </row>
    <row r="14" spans="2:6" s="1" customFormat="1" ht="22.9" customHeight="1" thickBot="1" x14ac:dyDescent="0.3">
      <c r="B14" s="92" t="s">
        <v>24</v>
      </c>
      <c r="C14" s="93"/>
      <c r="D14" s="93"/>
      <c r="E14" s="93"/>
      <c r="F14" s="94"/>
    </row>
    <row r="15" spans="2:6" ht="105.75" customHeight="1" thickBot="1" x14ac:dyDescent="0.3">
      <c r="B15" s="40" t="s">
        <v>31</v>
      </c>
      <c r="C15" s="11" t="s">
        <v>15</v>
      </c>
      <c r="D15" s="16" t="s">
        <v>17</v>
      </c>
      <c r="E15" s="16" t="s">
        <v>16</v>
      </c>
      <c r="F15" s="17" t="s">
        <v>19</v>
      </c>
    </row>
    <row r="16" spans="2:6" ht="15" customHeight="1" x14ac:dyDescent="0.25">
      <c r="B16" s="41"/>
      <c r="C16" s="18" t="s">
        <v>32</v>
      </c>
      <c r="D16" s="13">
        <f>IF(C16="","",IF(C16="Titulaire",$F$11,$F$12))</f>
        <v>29.32</v>
      </c>
      <c r="E16" s="19">
        <v>2</v>
      </c>
      <c r="F16" s="63">
        <f>IF(C16="","",(E16)*D16)</f>
        <v>58.64</v>
      </c>
    </row>
    <row r="17" spans="2:6" s="1" customFormat="1" ht="15" customHeight="1" x14ac:dyDescent="0.25">
      <c r="B17" s="42"/>
      <c r="C17" s="15" t="s">
        <v>33</v>
      </c>
      <c r="D17" s="14">
        <f t="shared" ref="D17:D27" si="0">IF(C17="","",IF(C17="Titulaire",$F$11,$F$12))</f>
        <v>40.799999999999997</v>
      </c>
      <c r="E17" s="20">
        <v>5</v>
      </c>
      <c r="F17" s="32">
        <f t="shared" ref="F17:F27" si="1">IF(C17="","",(E17)*D17)</f>
        <v>204</v>
      </c>
    </row>
    <row r="18" spans="2:6" ht="15" customHeight="1" x14ac:dyDescent="0.25">
      <c r="B18" s="42"/>
      <c r="C18" s="15"/>
      <c r="D18" s="33" t="str">
        <f t="shared" si="0"/>
        <v/>
      </c>
      <c r="E18" s="21"/>
      <c r="F18" s="32" t="str">
        <f t="shared" si="1"/>
        <v/>
      </c>
    </row>
    <row r="19" spans="2:6" ht="15" customHeight="1" x14ac:dyDescent="0.25">
      <c r="B19" s="42"/>
      <c r="C19" s="15"/>
      <c r="D19" s="33" t="str">
        <f t="shared" si="0"/>
        <v/>
      </c>
      <c r="E19" s="21"/>
      <c r="F19" s="32" t="str">
        <f t="shared" si="1"/>
        <v/>
      </c>
    </row>
    <row r="20" spans="2:6" ht="15" customHeight="1" x14ac:dyDescent="0.25">
      <c r="B20" s="42"/>
      <c r="C20" s="15"/>
      <c r="D20" s="33" t="str">
        <f t="shared" si="0"/>
        <v/>
      </c>
      <c r="E20" s="21"/>
      <c r="F20" s="32" t="str">
        <f t="shared" si="1"/>
        <v/>
      </c>
    </row>
    <row r="21" spans="2:6" x14ac:dyDescent="0.25">
      <c r="B21" s="42"/>
      <c r="C21" s="15"/>
      <c r="D21" s="33" t="str">
        <f t="shared" si="0"/>
        <v/>
      </c>
      <c r="E21" s="21"/>
      <c r="F21" s="32" t="str">
        <f t="shared" si="1"/>
        <v/>
      </c>
    </row>
    <row r="22" spans="2:6" x14ac:dyDescent="0.25">
      <c r="B22" s="42"/>
      <c r="C22" s="15"/>
      <c r="D22" s="33" t="str">
        <f t="shared" si="0"/>
        <v/>
      </c>
      <c r="E22" s="21"/>
      <c r="F22" s="32" t="str">
        <f t="shared" si="1"/>
        <v/>
      </c>
    </row>
    <row r="23" spans="2:6" x14ac:dyDescent="0.25">
      <c r="B23" s="43"/>
      <c r="C23" s="12"/>
      <c r="D23" s="33" t="str">
        <f t="shared" si="0"/>
        <v/>
      </c>
      <c r="E23" s="22"/>
      <c r="F23" s="32" t="str">
        <f t="shared" si="1"/>
        <v/>
      </c>
    </row>
    <row r="24" spans="2:6" x14ac:dyDescent="0.25">
      <c r="B24" s="34"/>
      <c r="C24" s="12"/>
      <c r="D24" s="33" t="str">
        <f t="shared" si="0"/>
        <v/>
      </c>
      <c r="E24" s="22"/>
      <c r="F24" s="32" t="str">
        <f t="shared" si="1"/>
        <v/>
      </c>
    </row>
    <row r="25" spans="2:6" x14ac:dyDescent="0.25">
      <c r="B25" s="34"/>
      <c r="C25" s="12"/>
      <c r="D25" s="33" t="str">
        <f t="shared" si="0"/>
        <v/>
      </c>
      <c r="E25" s="22"/>
      <c r="F25" s="32" t="str">
        <f t="shared" si="1"/>
        <v/>
      </c>
    </row>
    <row r="26" spans="2:6" x14ac:dyDescent="0.25">
      <c r="B26" s="34"/>
      <c r="C26" s="12"/>
      <c r="D26" s="33" t="str">
        <f t="shared" si="0"/>
        <v/>
      </c>
      <c r="E26" s="22"/>
      <c r="F26" s="32" t="str">
        <f t="shared" si="1"/>
        <v/>
      </c>
    </row>
    <row r="27" spans="2:6" ht="15.75" thickBot="1" x14ac:dyDescent="0.3">
      <c r="B27" s="47"/>
      <c r="C27" s="48"/>
      <c r="D27" s="49" t="str">
        <f t="shared" si="0"/>
        <v/>
      </c>
      <c r="E27" s="50"/>
      <c r="F27" s="51" t="str">
        <f t="shared" si="1"/>
        <v/>
      </c>
    </row>
    <row r="28" spans="2:6" ht="15.75" thickBot="1" x14ac:dyDescent="0.3">
      <c r="B28" s="81" t="s">
        <v>25</v>
      </c>
      <c r="C28" s="82"/>
      <c r="D28" s="82"/>
      <c r="E28" s="82"/>
      <c r="F28" s="83"/>
    </row>
    <row r="29" spans="2:6" s="1" customFormat="1" ht="45.75" thickBot="1" x14ac:dyDescent="0.3">
      <c r="B29" s="60" t="s">
        <v>28</v>
      </c>
      <c r="C29" s="59" t="s">
        <v>1</v>
      </c>
      <c r="D29" s="7" t="s">
        <v>26</v>
      </c>
      <c r="E29" s="7" t="s">
        <v>27</v>
      </c>
      <c r="F29" s="58" t="s">
        <v>18</v>
      </c>
    </row>
    <row r="30" spans="2:6" x14ac:dyDescent="0.25">
      <c r="B30" s="52" t="s">
        <v>36</v>
      </c>
      <c r="C30" s="66" t="s">
        <v>32</v>
      </c>
      <c r="D30" s="64">
        <f>IF(C30="","",29.32)</f>
        <v>29.32</v>
      </c>
      <c r="E30" s="53">
        <v>6</v>
      </c>
      <c r="F30" s="54">
        <f t="shared" ref="F30:F32" si="2">IF(C30="","",(E30)*D30)</f>
        <v>175.92000000000002</v>
      </c>
    </row>
    <row r="31" spans="2:6" s="1" customFormat="1" x14ac:dyDescent="0.25">
      <c r="B31" s="55"/>
      <c r="C31" s="66"/>
      <c r="D31" s="33" t="str">
        <f t="shared" ref="D31:D32" si="3">IF(C31="","",29.32)</f>
        <v/>
      </c>
      <c r="E31" s="56"/>
      <c r="F31" s="57" t="str">
        <f t="shared" si="2"/>
        <v/>
      </c>
    </row>
    <row r="32" spans="2:6" ht="15.75" thickBot="1" x14ac:dyDescent="0.3">
      <c r="B32" s="35"/>
      <c r="C32" s="66"/>
      <c r="D32" s="36" t="str">
        <f t="shared" si="3"/>
        <v/>
      </c>
      <c r="E32" s="23"/>
      <c r="F32" s="37" t="str">
        <f t="shared" si="2"/>
        <v/>
      </c>
    </row>
    <row r="33" spans="2:6" ht="15.75" thickBot="1" x14ac:dyDescent="0.3">
      <c r="B33" s="76" t="s">
        <v>3</v>
      </c>
      <c r="C33" s="77"/>
      <c r="D33" s="78"/>
      <c r="E33" s="24">
        <f>SUM(E16:E32)</f>
        <v>13</v>
      </c>
      <c r="F33" s="25">
        <f>SUM(F16:F32)</f>
        <v>438.56</v>
      </c>
    </row>
    <row r="34" spans="2:6" s="1" customFormat="1" x14ac:dyDescent="0.25">
      <c r="B34" s="8"/>
      <c r="C34" s="8"/>
      <c r="D34" s="8"/>
      <c r="E34" s="9"/>
      <c r="F34" s="3"/>
    </row>
    <row r="35" spans="2:6" ht="45" x14ac:dyDescent="0.25">
      <c r="B35" s="61" t="s">
        <v>29</v>
      </c>
      <c r="D35" s="2"/>
      <c r="E35" s="2"/>
      <c r="F35" s="2"/>
    </row>
    <row r="36" spans="2:6" s="1" customFormat="1" x14ac:dyDescent="0.25">
      <c r="B36" s="4"/>
      <c r="C36" s="2"/>
      <c r="D36" s="2"/>
      <c r="E36" s="2"/>
      <c r="F36" s="2"/>
    </row>
    <row r="37" spans="2:6" s="1" customFormat="1" x14ac:dyDescent="0.25">
      <c r="B37" s="4"/>
      <c r="C37" s="2"/>
      <c r="D37" s="2"/>
      <c r="E37" s="2"/>
      <c r="F37" s="2"/>
    </row>
    <row r="38" spans="2:6" s="1" customFormat="1" ht="17.25" x14ac:dyDescent="0.25">
      <c r="B38" s="79" t="s">
        <v>21</v>
      </c>
      <c r="C38" s="79"/>
      <c r="D38" s="79"/>
      <c r="E38" s="79"/>
      <c r="F38" s="79"/>
    </row>
    <row r="40" spans="2:6" s="1" customFormat="1" ht="15.75" thickBot="1" x14ac:dyDescent="0.3"/>
    <row r="41" spans="2:6" ht="45.75" thickBot="1" x14ac:dyDescent="0.3">
      <c r="B41" s="6" t="s">
        <v>4</v>
      </c>
      <c r="C41" s="7" t="s">
        <v>5</v>
      </c>
      <c r="D41" s="85" t="s">
        <v>6</v>
      </c>
      <c r="E41" s="86"/>
      <c r="F41" s="29" t="s">
        <v>7</v>
      </c>
    </row>
    <row r="42" spans="2:6" x14ac:dyDescent="0.25">
      <c r="B42" s="28" t="s">
        <v>34</v>
      </c>
      <c r="C42" s="69">
        <v>1</v>
      </c>
      <c r="D42" s="87" t="s">
        <v>35</v>
      </c>
      <c r="E42" s="88"/>
      <c r="F42" s="44">
        <v>200</v>
      </c>
    </row>
    <row r="43" spans="2:6" x14ac:dyDescent="0.25">
      <c r="B43" s="10"/>
      <c r="C43" s="70"/>
      <c r="D43" s="95"/>
      <c r="E43" s="96"/>
      <c r="F43" s="45"/>
    </row>
    <row r="44" spans="2:6" x14ac:dyDescent="0.25">
      <c r="B44" s="10"/>
      <c r="C44" s="70"/>
      <c r="D44" s="95"/>
      <c r="E44" s="96"/>
      <c r="F44" s="45"/>
    </row>
    <row r="45" spans="2:6" x14ac:dyDescent="0.25">
      <c r="B45" s="10"/>
      <c r="C45" s="70"/>
      <c r="D45" s="95"/>
      <c r="E45" s="96"/>
      <c r="F45" s="45"/>
    </row>
    <row r="46" spans="2:6" x14ac:dyDescent="0.25">
      <c r="B46" s="10"/>
      <c r="C46" s="70"/>
      <c r="D46" s="95"/>
      <c r="E46" s="96"/>
      <c r="F46" s="45"/>
    </row>
    <row r="47" spans="2:6" x14ac:dyDescent="0.25">
      <c r="B47" s="10"/>
      <c r="C47" s="70"/>
      <c r="D47" s="95"/>
      <c r="E47" s="96"/>
      <c r="F47" s="45"/>
    </row>
    <row r="48" spans="2:6" x14ac:dyDescent="0.25">
      <c r="B48" s="10"/>
      <c r="C48" s="70"/>
      <c r="D48" s="95"/>
      <c r="E48" s="96"/>
      <c r="F48" s="45"/>
    </row>
    <row r="49" spans="2:6" x14ac:dyDescent="0.25">
      <c r="B49" s="10"/>
      <c r="C49" s="70"/>
      <c r="D49" s="95"/>
      <c r="E49" s="96"/>
      <c r="F49" s="45"/>
    </row>
    <row r="50" spans="2:6" x14ac:dyDescent="0.25">
      <c r="B50" s="10"/>
      <c r="C50" s="70"/>
      <c r="D50" s="95"/>
      <c r="E50" s="96"/>
      <c r="F50" s="45"/>
    </row>
    <row r="51" spans="2:6" ht="15.75" thickBot="1" x14ac:dyDescent="0.3">
      <c r="B51" s="30"/>
      <c r="C51" s="71"/>
      <c r="D51" s="97"/>
      <c r="E51" s="98"/>
      <c r="F51" s="46"/>
    </row>
    <row r="52" spans="2:6" ht="15.75" thickBot="1" x14ac:dyDescent="0.3">
      <c r="B52" s="99" t="s">
        <v>8</v>
      </c>
      <c r="C52" s="100"/>
      <c r="D52" s="101"/>
      <c r="E52" s="102"/>
      <c r="F52" s="72">
        <f>SUM(F42:F51)</f>
        <v>200</v>
      </c>
    </row>
    <row r="53" spans="2:6" s="1" customFormat="1" ht="47.25" customHeight="1" x14ac:dyDescent="0.25">
      <c r="B53" s="80" t="s">
        <v>30</v>
      </c>
      <c r="C53" s="80"/>
      <c r="D53" s="80"/>
      <c r="E53" s="80"/>
      <c r="F53" s="27"/>
    </row>
    <row r="54" spans="2:6" s="1" customFormat="1" x14ac:dyDescent="0.25">
      <c r="C54" s="27"/>
      <c r="D54" s="27"/>
      <c r="E54" s="27"/>
      <c r="F54" s="27"/>
    </row>
    <row r="55" spans="2:6" s="1" customFormat="1" x14ac:dyDescent="0.25">
      <c r="B55" s="62" t="s">
        <v>22</v>
      </c>
      <c r="C55" s="65">
        <f>F33</f>
        <v>438.56</v>
      </c>
    </row>
    <row r="56" spans="2:6" s="1" customFormat="1" x14ac:dyDescent="0.25">
      <c r="B56" s="31"/>
    </row>
    <row r="57" spans="2:6" x14ac:dyDescent="0.25">
      <c r="B57" s="62" t="s">
        <v>23</v>
      </c>
      <c r="C57" s="64">
        <f>F52</f>
        <v>200</v>
      </c>
    </row>
    <row r="59" spans="2:6" ht="18.75" x14ac:dyDescent="0.3">
      <c r="B59" s="67" t="s">
        <v>9</v>
      </c>
      <c r="C59" s="68">
        <f>C55+C57</f>
        <v>638.55999999999995</v>
      </c>
    </row>
  </sheetData>
  <sheetProtection algorithmName="SHA-512" hashValue="VA7b/c92x1Oq7/elKB/LSWGf+B3gg8mYzqXF+5x6v/jQpyWJZZiFCWx2jlfao2AvsToRqsnRBfDnMlBtEJIO1w==" saltValue="VWuI4kbGu7uyn1K7Gv67aw==" spinCount="100000" sheet="1" objects="1" scenarios="1"/>
  <protectedRanges>
    <protectedRange sqref="B6:F8 B16:C27 E16:E27 B30:C32 E30:E32 B42:F51" name="Plage1"/>
  </protectedRanges>
  <mergeCells count="23">
    <mergeCell ref="D51:E51"/>
    <mergeCell ref="B52:E52"/>
    <mergeCell ref="D46:E46"/>
    <mergeCell ref="D47:E47"/>
    <mergeCell ref="D48:E48"/>
    <mergeCell ref="D49:E49"/>
    <mergeCell ref="D50:E50"/>
    <mergeCell ref="B3:F3"/>
    <mergeCell ref="B33:D33"/>
    <mergeCell ref="B38:F38"/>
    <mergeCell ref="B53:E53"/>
    <mergeCell ref="B10:F10"/>
    <mergeCell ref="B28:F28"/>
    <mergeCell ref="C7:F7"/>
    <mergeCell ref="C8:F8"/>
    <mergeCell ref="D41:E41"/>
    <mergeCell ref="D42:E42"/>
    <mergeCell ref="B11:E11"/>
    <mergeCell ref="B12:E12"/>
    <mergeCell ref="B14:F14"/>
    <mergeCell ref="D43:E43"/>
    <mergeCell ref="D44:E44"/>
    <mergeCell ref="D45:E45"/>
  </mergeCells>
  <dataValidations count="2">
    <dataValidation type="list" allowBlank="1" showInputMessage="1" showErrorMessage="1" sqref="C16:C27">
      <formula1>"Titulaire,Non titulaire"</formula1>
    </dataValidation>
    <dataValidation type="list" allowBlank="1" showInputMessage="1" showErrorMessage="1" sqref="C30:C32">
      <formula1>"Titulaire"</formula1>
    </dataValidation>
  </dataValidations>
  <pageMargins left="0.7" right="0.7" top="0.75" bottom="0.75" header="0.3" footer="0.3"/>
  <pageSetup paperSize="9" scale="63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2021-03-25T13:24:27Z</dcterms:modified>
</cp:coreProperties>
</file>